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560" yWindow="560" windowWidth="25040" windowHeight="17820" tabRatio="500" activeTab="1"/>
  </bookViews>
  <sheets>
    <sheet name="Feuil1" sheetId="1" r:id="rId1"/>
    <sheet name="Feuil2" sheetId="2" r:id="rId2"/>
  </sheets>
  <calcPr calcId="140000" concurrentCalc="0"/>
  <oleSize ref="C1:I32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<sst xmlns="http://schemas.openxmlformats.org/spreadsheetml/2006/main" count="48" uniqueCount="23">
  <si>
    <t>Alpha</t>
  </si>
  <si>
    <t>Gamma</t>
  </si>
  <si>
    <t>bacteroidetes</t>
  </si>
  <si>
    <t>Autres</t>
  </si>
  <si>
    <t>Arctic</t>
  </si>
  <si>
    <t>SAR11</t>
  </si>
  <si>
    <t>HOT2C01</t>
  </si>
  <si>
    <t>other</t>
  </si>
  <si>
    <t>SAR92</t>
  </si>
  <si>
    <t>IMCC2047</t>
  </si>
  <si>
    <t>Glaciecola HTCC2999</t>
  </si>
  <si>
    <t>SAR86</t>
  </si>
  <si>
    <t>Flavobacteria</t>
  </si>
  <si>
    <t>Bacteroidetes</t>
  </si>
  <si>
    <t>Beta</t>
  </si>
  <si>
    <t>Delta</t>
  </si>
  <si>
    <t>Undef</t>
  </si>
  <si>
    <t>Other</t>
  </si>
  <si>
    <t>Rhodo</t>
  </si>
  <si>
    <t>Rhizo</t>
  </si>
  <si>
    <t>Sphingo</t>
  </si>
  <si>
    <t>beta</t>
  </si>
  <si>
    <t>gamma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</si>
</sst>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4" fillId="0" borderId="0" xfId="0" applyFont="1"/>
  </cellXfs>
  <cellStyles count="51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Normal" xfId="0" builtinId="0"/>
  </cellStyles>
  <dxfs count="0"/>
  <tableStyles count="0" defaultTableStyle="TableStyleMedium9" defaultPivotStyle="PivotStyleMedium4"/>
  <colors>
    <mruColors>
      <color rgb="FFD455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0117117600504366"/>
          <c:w val="1.0"/>
          <c:h val="0.998828823994956"/>
        </c:manualLayout>
      </c:layout>
      <c:pie3DChart>
        <c:varyColors val="1"/>
        <c:ser>
          <c:idx val="0"/>
          <c:order val="0"/>
          <c:dPt>
            <c:idx val="1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Feuil1!$E$1:$H$1</c:f>
              <c:strCache>
                <c:ptCount val="4"/>
                <c:pt idx="0">
                  <c:v>Alpha</c:v>
                </c:pt>
                <c:pt idx="1">
                  <c:v>Gamma</c:v>
                </c:pt>
                <c:pt idx="2">
                  <c:v>bacteroidetes</c:v>
                </c:pt>
                <c:pt idx="3">
                  <c:v>Autres</c:v>
                </c:pt>
              </c:strCache>
            </c:strRef>
          </c:cat>
          <c:val>
            <c:numRef>
              <c:f>Feuil1!$E$2:$H$2</c:f>
              <c:numCache>
                <c:formatCode>General</c:formatCode>
                <c:ptCount val="4"/>
                <c:pt idx="0">
                  <c:v>266.0</c:v>
                </c:pt>
                <c:pt idx="1">
                  <c:v>285.0</c:v>
                </c:pt>
                <c:pt idx="2">
                  <c:v>46.0</c:v>
                </c:pt>
                <c:pt idx="3">
                  <c:v>20.0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/>
              </a:solidFill>
            </c:spPr>
          </c:dPt>
          <c:dPt>
            <c:idx val="1"/>
            <c:bubble3D val="0"/>
            <c:spPr>
              <a:solidFill>
                <a:schemeClr val="accent1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3"/>
            <c:bubble3D val="0"/>
            <c:spPr>
              <a:solidFill>
                <a:schemeClr val="tx2">
                  <a:lumMod val="75000"/>
                </a:schemeClr>
              </a:solidFill>
            </c:spPr>
          </c:dPt>
          <c:dPt>
            <c:idx val="4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Pt>
            <c:idx val="5"/>
            <c:bubble3D val="0"/>
            <c:spPr>
              <a:solidFill>
                <a:schemeClr val="accent6"/>
              </a:solidFill>
            </c:spPr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7"/>
            <c:bubble3D val="0"/>
            <c:spPr>
              <a:solidFill>
                <a:srgbClr val="D45500"/>
              </a:solidFill>
            </c:spPr>
          </c:dPt>
          <c:dPt>
            <c:idx val="8"/>
            <c:bubble3D val="0"/>
            <c:spPr>
              <a:solidFill>
                <a:schemeClr val="accent6">
                  <a:lumMod val="50000"/>
                </a:schemeClr>
              </a:solidFill>
            </c:spPr>
          </c:dPt>
          <c:dPt>
            <c:idx val="9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0"/>
            <c:bubble3D val="0"/>
            <c:spPr>
              <a:solidFill>
                <a:schemeClr val="accent3"/>
              </a:solidFill>
            </c:spPr>
          </c:dPt>
          <c:dPt>
            <c:idx val="11"/>
            <c:bubble3D val="0"/>
            <c:spPr>
              <a:solidFill>
                <a:schemeClr val="accent2"/>
              </a:solidFill>
            </c:spPr>
          </c:dPt>
          <c:dPt>
            <c:idx val="12"/>
            <c:bubble3D val="0"/>
            <c:spPr>
              <a:solidFill>
                <a:schemeClr val="accent4"/>
              </a:solidFill>
            </c:spPr>
          </c:dPt>
          <c:dPt>
            <c:idx val="13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spPr>
            <a:effectLst/>
          </c:spPr>
          <c:dPt>
            <c:idx val="0"/>
            <c:bubble3D val="0"/>
            <c:spPr>
              <a:solidFill>
                <a:schemeClr val="accent5"/>
              </a:solidFill>
              <a:effectLst/>
            </c:spPr>
          </c:dPt>
          <c:dPt>
            <c:idx val="1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lumMod val="75000"/>
                </a:schemeClr>
              </a:solidFill>
              <a:effectLst/>
            </c:spPr>
          </c:dPt>
          <c:dPt>
            <c:idx val="3"/>
            <c:bubble3D val="0"/>
            <c:spPr>
              <a:solidFill>
                <a:schemeClr val="tx2">
                  <a:lumMod val="75000"/>
                </a:schemeClr>
              </a:solidFill>
              <a:effectLst/>
            </c:spPr>
          </c:dPt>
          <c:dPt>
            <c:idx val="4"/>
            <c:bubble3D val="0"/>
            <c:spPr>
              <a:noFill/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effectLst/>
            </c:spPr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  <a:effectLst/>
            </c:spPr>
          </c:dPt>
          <c:dPt>
            <c:idx val="7"/>
            <c:bubble3D val="0"/>
            <c:spPr>
              <a:solidFill>
                <a:srgbClr val="D45500"/>
              </a:solidFill>
              <a:effectLst/>
            </c:spPr>
          </c:dPt>
          <c:dPt>
            <c:idx val="8"/>
            <c:bubble3D val="0"/>
            <c:spPr>
              <a:solidFill>
                <a:schemeClr val="accent6">
                  <a:lumMod val="50000"/>
                </a:schemeClr>
              </a:solidFill>
              <a:effectLst/>
            </c:spPr>
          </c:dPt>
          <c:dPt>
            <c:idx val="9"/>
            <c:bubble3D val="0"/>
            <c:spPr>
              <a:solidFill>
                <a:schemeClr val="accent3">
                  <a:lumMod val="75000"/>
                </a:schemeClr>
              </a:solidFill>
              <a:effectLst/>
            </c:spPr>
          </c:dPt>
          <c:dPt>
            <c:idx val="10"/>
            <c:bubble3D val="0"/>
            <c:spPr>
              <a:solidFill>
                <a:schemeClr val="accent3"/>
              </a:solidFill>
              <a:effectLst/>
            </c:spPr>
          </c:dPt>
          <c:dPt>
            <c:idx val="11"/>
            <c:bubble3D val="0"/>
            <c:spPr>
              <a:solidFill>
                <a:schemeClr val="accent2"/>
              </a:solidFill>
              <a:effectLst/>
            </c:spPr>
          </c:dPt>
          <c:dPt>
            <c:idx val="12"/>
            <c:bubble3D val="0"/>
            <c:spPr>
              <a:solidFill>
                <a:schemeClr val="accent4"/>
              </a:solidFill>
              <a:effectLst/>
            </c:spPr>
          </c:dPt>
          <c:dPt>
            <c:idx val="13"/>
            <c:bubble3D val="0"/>
            <c:spPr>
              <a:solidFill>
                <a:schemeClr val="bg1">
                  <a:lumMod val="50000"/>
                </a:schemeClr>
              </a:solidFill>
              <a:effectLst/>
            </c:spPr>
          </c:dPt>
          <c:dLbls>
            <c:delete val="1"/>
          </c:dLbls>
          <c:val>
            <c:numRef>
              <c:f>Feuil1!$E$19:$E$23</c:f>
              <c:numCache>
                <c:formatCode>General</c:formatCode>
                <c:ptCount val="5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351.0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spPr>
            <a:effectLst/>
          </c:spPr>
          <c:dPt>
            <c:idx val="0"/>
            <c:bubble3D val="0"/>
            <c:spPr>
              <a:noFill/>
              <a:effectLst/>
            </c:spPr>
          </c:dPt>
          <c:dPt>
            <c:idx val="1"/>
            <c:bubble3D val="0"/>
            <c:spPr>
              <a:noFill/>
              <a:ln>
                <a:noFill/>
              </a:ln>
              <a:effectLst/>
            </c:spPr>
          </c:dPt>
          <c:dPt>
            <c:idx val="2"/>
            <c:bubble3D val="0"/>
            <c:spPr>
              <a:noFill/>
              <a:effectLst/>
            </c:spPr>
          </c:dPt>
          <c:dPt>
            <c:idx val="3"/>
            <c:bubble3D val="0"/>
            <c:spPr>
              <a:noFill/>
              <a:effectLst/>
            </c:spPr>
          </c:dPt>
          <c:dPt>
            <c:idx val="4"/>
            <c:bubble3D val="0"/>
            <c:spPr>
              <a:solidFill>
                <a:schemeClr val="accent6">
                  <a:lumMod val="50000"/>
                </a:schemeClr>
              </a:solidFill>
              <a:effectLst/>
            </c:spPr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effectLst/>
            </c:spPr>
          </c:dPt>
          <c:dPt>
            <c:idx val="6"/>
            <c:bubble3D val="0"/>
            <c:spPr>
              <a:solidFill>
                <a:schemeClr val="accent6"/>
              </a:solidFill>
              <a:effectLst/>
            </c:spPr>
          </c:dPt>
          <c:dPt>
            <c:idx val="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effectLst/>
            </c:spPr>
          </c:dPt>
          <c:dPt>
            <c:idx val="8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effectLst/>
            </c:spPr>
          </c:dPt>
          <c:dPt>
            <c:idx val="9"/>
            <c:bubble3D val="0"/>
            <c:spPr>
              <a:noFill/>
              <a:effectLst/>
            </c:spPr>
          </c:dPt>
          <c:dPt>
            <c:idx val="10"/>
            <c:bubble3D val="0"/>
            <c:spPr>
              <a:noFill/>
              <a:effectLst/>
            </c:spPr>
          </c:dPt>
          <c:dPt>
            <c:idx val="11"/>
            <c:bubble3D val="0"/>
            <c:spPr>
              <a:noFill/>
              <a:effectLst/>
            </c:spPr>
          </c:dPt>
          <c:dPt>
            <c:idx val="12"/>
            <c:bubble3D val="0"/>
            <c:spPr>
              <a:noFill/>
              <a:effectLst/>
            </c:spPr>
          </c:dPt>
          <c:dPt>
            <c:idx val="13"/>
            <c:bubble3D val="0"/>
            <c:spPr>
              <a:noFill/>
              <a:effectLst/>
            </c:spPr>
          </c:dPt>
          <c:dLbls>
            <c:delete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  <a:effectLst/>
  </c:sp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noFill/>
              <a:effectLst/>
            </c:spPr>
          </c:dPt>
          <c:dPt>
            <c:idx val="1"/>
            <c:bubble3D val="0"/>
            <c:spPr>
              <a:noFill/>
              <a:ln>
                <a:noFill/>
              </a:ln>
              <a:effectLst/>
            </c:spPr>
          </c:dPt>
          <c:dPt>
            <c:idx val="2"/>
            <c:bubble3D val="0"/>
            <c:spPr>
              <a:noFill/>
              <a:effectLst/>
            </c:spPr>
          </c:dPt>
          <c:dPt>
            <c:idx val="3"/>
            <c:bubble3D val="0"/>
            <c:spPr>
              <a:noFill/>
              <a:effectLst/>
            </c:spPr>
          </c:dPt>
          <c:dPt>
            <c:idx val="4"/>
            <c:bubble3D val="0"/>
            <c:spPr>
              <a:noFill/>
              <a:effectLst/>
            </c:spPr>
          </c:dPt>
          <c:dPt>
            <c:idx val="5"/>
            <c:bubble3D val="0"/>
            <c:spPr>
              <a:noFill/>
              <a:effectLst/>
            </c:spPr>
          </c:dPt>
          <c:dPt>
            <c:idx val="6"/>
            <c:bubble3D val="0"/>
            <c:spPr>
              <a:noFill/>
              <a:effectLst/>
            </c:spPr>
          </c:dPt>
          <c:dPt>
            <c:idx val="7"/>
            <c:bubble3D val="0"/>
            <c:spPr>
              <a:noFill/>
              <a:effectLst/>
            </c:spPr>
          </c:dPt>
          <c:dPt>
            <c:idx val="8"/>
            <c:bubble3D val="0"/>
            <c:spPr>
              <a:noFill/>
              <a:effectLst/>
            </c:spPr>
          </c:dPt>
          <c:dPt>
            <c:idx val="9"/>
            <c:bubble3D val="0"/>
            <c:spPr>
              <a:solidFill>
                <a:schemeClr val="accent3">
                  <a:lumMod val="75000"/>
                </a:schemeClr>
              </a:solidFill>
              <a:effectLst/>
            </c:spPr>
          </c:dPt>
          <c:dPt>
            <c:idx val="10"/>
            <c:bubble3D val="0"/>
            <c:spPr>
              <a:solidFill>
                <a:schemeClr val="accent3"/>
              </a:solidFill>
              <a:effectLst/>
            </c:spPr>
          </c:dPt>
          <c:dPt>
            <c:idx val="11"/>
            <c:bubble3D val="0"/>
            <c:spPr>
              <a:noFill/>
              <a:effectLst/>
            </c:spPr>
          </c:dPt>
          <c:dPt>
            <c:idx val="12"/>
            <c:bubble3D val="0"/>
            <c:spPr>
              <a:noFill/>
              <a:effectLst/>
            </c:spPr>
          </c:dPt>
          <c:dPt>
            <c:idx val="13"/>
            <c:bubble3D val="0"/>
            <c:spPr>
              <a:noFill/>
              <a:effectLst/>
            </c:spPr>
          </c:dPt>
          <c:dLbls>
            <c:delete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spPr>
            <a:effectLst/>
          </c:spPr>
          <c:dPt>
            <c:idx val="0"/>
            <c:bubble3D val="0"/>
            <c:spPr>
              <a:noFill/>
              <a:effectLst/>
            </c:spPr>
          </c:dPt>
          <c:dPt>
            <c:idx val="1"/>
            <c:bubble3D val="0"/>
            <c:spPr>
              <a:noFill/>
              <a:ln>
                <a:noFill/>
              </a:ln>
              <a:effectLst/>
            </c:spPr>
          </c:dPt>
          <c:dPt>
            <c:idx val="2"/>
            <c:bubble3D val="0"/>
            <c:spPr>
              <a:noFill/>
              <a:effectLst/>
            </c:spPr>
          </c:dPt>
          <c:dPt>
            <c:idx val="3"/>
            <c:bubble3D val="0"/>
            <c:spPr>
              <a:noFill/>
              <a:effectLst/>
            </c:spPr>
          </c:dPt>
          <c:dPt>
            <c:idx val="4"/>
            <c:bubble3D val="0"/>
            <c:spPr>
              <a:noFill/>
              <a:effectLst/>
            </c:spPr>
          </c:dPt>
          <c:dPt>
            <c:idx val="5"/>
            <c:bubble3D val="0"/>
            <c:spPr>
              <a:noFill/>
              <a:effectLst/>
            </c:spPr>
          </c:dPt>
          <c:dPt>
            <c:idx val="6"/>
            <c:bubble3D val="0"/>
            <c:spPr>
              <a:noFill/>
              <a:effectLst/>
            </c:spPr>
          </c:dPt>
          <c:dPt>
            <c:idx val="7"/>
            <c:bubble3D val="0"/>
            <c:spPr>
              <a:noFill/>
              <a:effectLst/>
            </c:spPr>
          </c:dPt>
          <c:dPt>
            <c:idx val="8"/>
            <c:bubble3D val="0"/>
            <c:spPr>
              <a:noFill/>
              <a:effectLst/>
            </c:spPr>
          </c:dPt>
          <c:dPt>
            <c:idx val="9"/>
            <c:bubble3D val="0"/>
            <c:spPr>
              <a:noFill/>
              <a:effectLst/>
            </c:spPr>
          </c:dPt>
          <c:dPt>
            <c:idx val="10"/>
            <c:bubble3D val="0"/>
            <c:spPr>
              <a:noFill/>
              <a:effectLst/>
            </c:spPr>
          </c:dPt>
          <c:dPt>
            <c:idx val="11"/>
            <c:bubble3D val="0"/>
            <c:spPr>
              <a:solidFill>
                <a:schemeClr val="accent2"/>
              </a:solidFill>
              <a:effectLst/>
            </c:spPr>
          </c:dPt>
          <c:dPt>
            <c:idx val="12"/>
            <c:bubble3D val="0"/>
            <c:spPr>
              <a:solidFill>
                <a:schemeClr val="accent4"/>
              </a:solidFill>
              <a:effectLst/>
            </c:spPr>
          </c:dPt>
          <c:dPt>
            <c:idx val="13"/>
            <c:bubble3D val="0"/>
            <c:spPr>
              <a:solidFill>
                <a:schemeClr val="bg1">
                  <a:lumMod val="50000"/>
                </a:schemeClr>
              </a:solidFill>
              <a:effectLst/>
            </c:spPr>
          </c:dPt>
          <c:dLbls>
            <c:delete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24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0117117600504366"/>
          <c:w val="1.0"/>
          <c:h val="0.998828823994956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tint val="100000"/>
                      <a:shade val="100000"/>
                      <a:satMod val="130000"/>
                    </a:schemeClr>
                  </a:gs>
                  <a:gs pos="100000">
                    <a:schemeClr val="accent2">
                      <a:tint val="50000"/>
                      <a:shade val="100000"/>
                      <a:satMod val="350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1">
                      <a:tint val="100000"/>
                      <a:shade val="100000"/>
                      <a:satMod val="130000"/>
                    </a:schemeClr>
                  </a:gs>
                  <a:gs pos="100000">
                    <a:schemeClr val="accent1">
                      <a:tint val="50000"/>
                      <a:shade val="100000"/>
                      <a:satMod val="350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4">
                      <a:tint val="100000"/>
                      <a:shade val="100000"/>
                      <a:satMod val="130000"/>
                    </a:schemeClr>
                  </a:gs>
                  <a:gs pos="100000">
                    <a:schemeClr val="accent4">
                      <a:tint val="50000"/>
                      <a:shade val="100000"/>
                      <a:satMod val="350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Lbls>
            <c:delete val="1"/>
          </c:dLbls>
          <c:cat>
            <c:strRef>
              <c:f>Feuil2!$C$2:$F$2</c:f>
              <c:strCache>
                <c:ptCount val="4"/>
                <c:pt idx="0">
                  <c:v>Alpha</c:v>
                </c:pt>
                <c:pt idx="1">
                  <c:v>Beta</c:v>
                </c:pt>
                <c:pt idx="2">
                  <c:v>Gamma</c:v>
                </c:pt>
                <c:pt idx="3">
                  <c:v>Other</c:v>
                </c:pt>
              </c:strCache>
            </c:strRef>
          </c:cat>
          <c:val>
            <c:numRef>
              <c:f>Feuil2!$C$3:$F$3</c:f>
              <c:numCache>
                <c:formatCode>General</c:formatCode>
                <c:ptCount val="4"/>
                <c:pt idx="0">
                  <c:v>180.0</c:v>
                </c:pt>
                <c:pt idx="1">
                  <c:v>175.0</c:v>
                </c:pt>
                <c:pt idx="2">
                  <c:v>8.0</c:v>
                </c:pt>
                <c:pt idx="3">
                  <c:v>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24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0117117600504366"/>
          <c:w val="1.0"/>
          <c:h val="0.998828823994956"/>
        </c:manualLayout>
      </c:layout>
      <c:pie3DChart>
        <c:varyColors val="1"/>
        <c:ser>
          <c:idx val="0"/>
          <c:order val="0"/>
          <c:spPr>
            <a:ln>
              <a:noFill/>
            </a:ln>
            <a:effectLst/>
          </c:spPr>
          <c:dPt>
            <c:idx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9525" cap="flat" cmpd="sng" algn="ctr">
                <a:noFill/>
                <a:prstDash val="solid"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9525" cap="flat" cmpd="sng" algn="ctr">
                <a:noFill/>
                <a:prstDash val="solid"/>
              </a:ln>
              <a:effectLst/>
            </c:spPr>
          </c:dPt>
          <c:dPt>
            <c:idx val="2"/>
            <c:bubble3D val="0"/>
            <c:spPr>
              <a:solidFill>
                <a:schemeClr val="accent2">
                  <a:lumMod val="75000"/>
                </a:schemeClr>
              </a:solidFill>
              <a:ln w="9525" cap="flat" cmpd="sng" algn="ctr">
                <a:noFill/>
                <a:prstDash val="solid"/>
              </a:ln>
              <a:effectLst/>
            </c:spPr>
          </c:dPt>
          <c:dPt>
            <c:idx val="3"/>
            <c:bubble3D val="0"/>
            <c:spPr>
              <a:noFill/>
              <a:ln>
                <a:noFill/>
              </a:ln>
              <a:effectLst/>
            </c:spPr>
          </c:dPt>
          <c:dPt>
            <c:idx val="4"/>
            <c:bubble3D val="0"/>
            <c:spPr>
              <a:noFill/>
              <a:ln>
                <a:noFill/>
              </a:ln>
              <a:effectLst/>
            </c:spPr>
          </c:dPt>
          <c:dPt>
            <c:idx val="5"/>
            <c:bubble3D val="0"/>
            <c:spPr>
              <a:noFill/>
              <a:ln>
                <a:noFill/>
              </a:ln>
              <a:effectLst/>
            </c:spPr>
          </c:dPt>
          <c:dLbls>
            <c:delete val="1"/>
          </c:dLbls>
          <c:cat>
            <c:strRef>
              <c:f>Feuil2!$A$11:$A$16</c:f>
              <c:strCache>
                <c:ptCount val="6"/>
                <c:pt idx="0">
                  <c:v>Rhizo</c:v>
                </c:pt>
                <c:pt idx="1">
                  <c:v>Sphingo</c:v>
                </c:pt>
                <c:pt idx="2">
                  <c:v>Rhodo</c:v>
                </c:pt>
                <c:pt idx="3">
                  <c:v>beta</c:v>
                </c:pt>
                <c:pt idx="4">
                  <c:v>gamma</c:v>
                </c:pt>
                <c:pt idx="5">
                  <c:v>other</c:v>
                </c:pt>
              </c:strCache>
            </c:strRef>
          </c:cat>
          <c:val>
            <c:numRef>
              <c:f>Feuil2!$B$11:$B$16</c:f>
              <c:numCache>
                <c:formatCode>General</c:formatCode>
                <c:ptCount val="6"/>
                <c:pt idx="0">
                  <c:v>33.0</c:v>
                </c:pt>
                <c:pt idx="1">
                  <c:v>45.0</c:v>
                </c:pt>
                <c:pt idx="2">
                  <c:v>102.0</c:v>
                </c:pt>
                <c:pt idx="3">
                  <c:v>175.0</c:v>
                </c:pt>
                <c:pt idx="4">
                  <c:v>8.0</c:v>
                </c:pt>
                <c:pt idx="5">
                  <c:v>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32</xdr:row>
      <xdr:rowOff>76200</xdr:rowOff>
    </xdr:from>
    <xdr:to>
      <xdr:col>9</xdr:col>
      <xdr:colOff>165100</xdr:colOff>
      <xdr:row>71</xdr:row>
      <xdr:rowOff>101600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228600</xdr:colOff>
      <xdr:row>32</xdr:row>
      <xdr:rowOff>88900</xdr:rowOff>
    </xdr:from>
    <xdr:to>
      <xdr:col>19</xdr:col>
      <xdr:colOff>152400</xdr:colOff>
      <xdr:row>71</xdr:row>
      <xdr:rowOff>88900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571500</xdr:colOff>
      <xdr:row>72</xdr:row>
      <xdr:rowOff>0</xdr:rowOff>
    </xdr:from>
    <xdr:to>
      <xdr:col>9</xdr:col>
      <xdr:colOff>177800</xdr:colOff>
      <xdr:row>111</xdr:row>
      <xdr:rowOff>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292100</xdr:colOff>
      <xdr:row>72</xdr:row>
      <xdr:rowOff>25400</xdr:rowOff>
    </xdr:from>
    <xdr:to>
      <xdr:col>19</xdr:col>
      <xdr:colOff>215900</xdr:colOff>
      <xdr:row>111</xdr:row>
      <xdr:rowOff>25400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419100</xdr:colOff>
      <xdr:row>32</xdr:row>
      <xdr:rowOff>139700</xdr:rowOff>
    </xdr:from>
    <xdr:to>
      <xdr:col>29</xdr:col>
      <xdr:colOff>342900</xdr:colOff>
      <xdr:row>71</xdr:row>
      <xdr:rowOff>139700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406400</xdr:colOff>
      <xdr:row>72</xdr:row>
      <xdr:rowOff>114300</xdr:rowOff>
    </xdr:from>
    <xdr:to>
      <xdr:col>29</xdr:col>
      <xdr:colOff>330200</xdr:colOff>
      <xdr:row>111</xdr:row>
      <xdr:rowOff>114300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723900</xdr:colOff>
      <xdr:row>3</xdr:row>
      <xdr:rowOff>139700</xdr:rowOff>
    </xdr:from>
    <xdr:to>
      <xdr:col>18</xdr:col>
      <xdr:colOff>673100</xdr:colOff>
      <xdr:row>42</xdr:row>
      <xdr:rowOff>165100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495300</xdr:colOff>
      <xdr:row>5</xdr:row>
      <xdr:rowOff>12700</xdr:rowOff>
    </xdr:from>
    <xdr:to>
      <xdr:col>28</xdr:col>
      <xdr:colOff>444500</xdr:colOff>
      <xdr:row>44</xdr:row>
      <xdr:rowOff>38100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32"/>
  <sheetViews>
    <sheetView topLeftCell="A58" workbookViewId="0">
      <selection activeCell="AF41" sqref="AF41"/>
    </sheetView>
  </sheetViews>
  <sheetFormatPr baseColWidth="10" defaultRowHeight="15" x14ac:dyDescent="0"/>
  <cols>
    <col min="3" max="3" width="18.33203125" bestFit="1" customWidth="1"/>
    <col min="4" max="4" width="18.33203125" customWidth="1"/>
  </cols>
  <sheetData>
    <row r="1" spans="3:9">
      <c r="E1" s="1" t="s">
        <v>0</v>
      </c>
      <c r="F1" s="1" t="s">
        <v>1</v>
      </c>
      <c r="G1" s="1" t="s">
        <v>2</v>
      </c>
      <c r="H1" s="1" t="s">
        <v>3</v>
      </c>
      <c r="I1" s="1"/>
    </row>
    <row r="2" spans="3:9">
      <c r="E2" s="1">
        <f>SUM(E3:E6)</f>
        <v>266</v>
      </c>
      <c r="F2" s="1">
        <f>SUM(F7:F11)</f>
        <v>285</v>
      </c>
      <c r="G2" s="1">
        <v>46</v>
      </c>
      <c r="H2" s="1">
        <f>SUM(H14:H16)</f>
        <v>20</v>
      </c>
      <c r="I2" s="1">
        <f>SUM(E2:H2)</f>
        <v>617</v>
      </c>
    </row>
    <row r="3" spans="3:9">
      <c r="C3" t="s">
        <v>4</v>
      </c>
      <c r="D3">
        <f>SUM(E3:I3)</f>
        <v>137</v>
      </c>
      <c r="E3">
        <f>20+34+17+44+3+19</f>
        <v>137</v>
      </c>
    </row>
    <row r="4" spans="3:9">
      <c r="C4" t="s">
        <v>5</v>
      </c>
      <c r="D4">
        <f t="shared" ref="D4:D16" si="0">SUM(E4:I4)</f>
        <v>63</v>
      </c>
      <c r="E4">
        <f>10+16+37</f>
        <v>63</v>
      </c>
    </row>
    <row r="5" spans="3:9">
      <c r="C5" t="s">
        <v>6</v>
      </c>
      <c r="D5">
        <f t="shared" si="0"/>
        <v>35</v>
      </c>
      <c r="E5">
        <v>35</v>
      </c>
    </row>
    <row r="6" spans="3:9">
      <c r="C6" t="s">
        <v>7</v>
      </c>
      <c r="D6">
        <f t="shared" si="0"/>
        <v>31</v>
      </c>
      <c r="E6">
        <f>13+3+3+4+6+2</f>
        <v>31</v>
      </c>
    </row>
    <row r="7" spans="3:9">
      <c r="C7" t="s">
        <v>8</v>
      </c>
      <c r="D7">
        <f t="shared" si="0"/>
        <v>130</v>
      </c>
      <c r="F7">
        <f>27+5+8+17+13+60</f>
        <v>130</v>
      </c>
    </row>
    <row r="8" spans="3:9">
      <c r="C8" t="s">
        <v>9</v>
      </c>
      <c r="D8">
        <f t="shared" si="0"/>
        <v>87</v>
      </c>
      <c r="F8">
        <f>42+5+22+14+4</f>
        <v>87</v>
      </c>
    </row>
    <row r="9" spans="3:9">
      <c r="C9" t="s">
        <v>10</v>
      </c>
      <c r="D9">
        <f t="shared" si="0"/>
        <v>49</v>
      </c>
      <c r="F9">
        <f>9+2+38</f>
        <v>49</v>
      </c>
    </row>
    <row r="10" spans="3:9">
      <c r="C10" t="s">
        <v>11</v>
      </c>
      <c r="D10">
        <f t="shared" si="0"/>
        <v>6</v>
      </c>
      <c r="F10">
        <v>6</v>
      </c>
    </row>
    <row r="11" spans="3:9">
      <c r="C11" t="s">
        <v>7</v>
      </c>
      <c r="D11">
        <f t="shared" si="0"/>
        <v>13</v>
      </c>
      <c r="F11">
        <f>9+4</f>
        <v>13</v>
      </c>
    </row>
    <row r="12" spans="3:9">
      <c r="C12" t="s">
        <v>12</v>
      </c>
      <c r="D12">
        <f t="shared" si="0"/>
        <v>23</v>
      </c>
      <c r="G12">
        <f>3+2+4+9+1+2+2</f>
        <v>23</v>
      </c>
    </row>
    <row r="13" spans="3:9">
      <c r="C13" t="s">
        <v>13</v>
      </c>
      <c r="D13">
        <f t="shared" si="0"/>
        <v>23</v>
      </c>
      <c r="G13">
        <v>23</v>
      </c>
    </row>
    <row r="14" spans="3:9">
      <c r="C14" t="s">
        <v>14</v>
      </c>
      <c r="D14">
        <f t="shared" si="0"/>
        <v>9</v>
      </c>
      <c r="H14">
        <f>1+1+1+1+5</f>
        <v>9</v>
      </c>
    </row>
    <row r="15" spans="3:9">
      <c r="C15" t="s">
        <v>15</v>
      </c>
      <c r="D15">
        <f t="shared" si="0"/>
        <v>2</v>
      </c>
      <c r="H15">
        <v>2</v>
      </c>
    </row>
    <row r="16" spans="3:9">
      <c r="C16" t="s">
        <v>16</v>
      </c>
      <c r="D16">
        <f t="shared" si="0"/>
        <v>9</v>
      </c>
      <c r="H16">
        <v>9</v>
      </c>
    </row>
    <row r="19" spans="3:8">
      <c r="C19" s="2" t="s">
        <v>7</v>
      </c>
      <c r="D19" s="2">
        <v>31</v>
      </c>
      <c r="E19" s="2">
        <v>31</v>
      </c>
    </row>
    <row r="20" spans="3:8">
      <c r="C20" s="2" t="s">
        <v>6</v>
      </c>
      <c r="D20" s="2">
        <v>35</v>
      </c>
      <c r="E20" s="2">
        <v>35</v>
      </c>
    </row>
    <row r="21" spans="3:8">
      <c r="C21" s="2" t="s">
        <v>5</v>
      </c>
      <c r="D21" s="2">
        <v>63</v>
      </c>
      <c r="E21" s="2">
        <v>63</v>
      </c>
    </row>
    <row r="22" spans="3:8">
      <c r="C22" s="2" t="s">
        <v>4</v>
      </c>
      <c r="D22" s="2">
        <v>137</v>
      </c>
      <c r="E22" s="2">
        <v>137</v>
      </c>
    </row>
    <row r="23" spans="3:8">
      <c r="C23" s="2" t="s">
        <v>8</v>
      </c>
      <c r="D23" s="2">
        <v>130</v>
      </c>
      <c r="E23" s="2">
        <f>SUM(D23:D32)</f>
        <v>351</v>
      </c>
      <c r="F23" s="2">
        <v>130</v>
      </c>
    </row>
    <row r="24" spans="3:8">
      <c r="C24" s="2" t="s">
        <v>9</v>
      </c>
      <c r="D24" s="2">
        <v>87</v>
      </c>
      <c r="E24" s="2"/>
      <c r="F24" s="2">
        <v>87</v>
      </c>
    </row>
    <row r="25" spans="3:8">
      <c r="C25" s="2" t="s">
        <v>10</v>
      </c>
      <c r="D25" s="2">
        <v>49</v>
      </c>
      <c r="E25" s="2"/>
      <c r="F25" s="2">
        <v>49</v>
      </c>
    </row>
    <row r="26" spans="3:8">
      <c r="C26" s="2" t="s">
        <v>11</v>
      </c>
      <c r="D26" s="2">
        <v>6</v>
      </c>
      <c r="F26" s="2">
        <v>6</v>
      </c>
    </row>
    <row r="27" spans="3:8">
      <c r="C27" s="2" t="s">
        <v>7</v>
      </c>
      <c r="D27" s="2">
        <v>13</v>
      </c>
      <c r="F27" s="2">
        <v>13</v>
      </c>
    </row>
    <row r="28" spans="3:8">
      <c r="C28" s="2" t="s">
        <v>12</v>
      </c>
      <c r="D28" s="2">
        <v>23</v>
      </c>
      <c r="F28">
        <f>SUM(D19:D22,D28:D32)</f>
        <v>332</v>
      </c>
      <c r="G28" s="2">
        <v>23</v>
      </c>
    </row>
    <row r="29" spans="3:8">
      <c r="C29" s="2" t="s">
        <v>13</v>
      </c>
      <c r="D29" s="2">
        <v>23</v>
      </c>
      <c r="G29" s="2">
        <v>23</v>
      </c>
      <c r="H29">
        <f>SUM(D19:D29)</f>
        <v>597</v>
      </c>
    </row>
    <row r="30" spans="3:8">
      <c r="C30" s="2" t="s">
        <v>14</v>
      </c>
      <c r="D30" s="2">
        <v>9</v>
      </c>
      <c r="G30">
        <f>SUM(D30:D32,D19:D27)</f>
        <v>571</v>
      </c>
      <c r="H30" s="2">
        <v>9</v>
      </c>
    </row>
    <row r="31" spans="3:8">
      <c r="C31" s="2" t="s">
        <v>15</v>
      </c>
      <c r="D31" s="2">
        <v>2</v>
      </c>
      <c r="H31" s="2">
        <v>2</v>
      </c>
    </row>
    <row r="32" spans="3:8">
      <c r="C32" s="2" t="s">
        <v>16</v>
      </c>
      <c r="D32" s="2">
        <v>9</v>
      </c>
      <c r="H32" s="2">
        <v>9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tabSelected="1" topLeftCell="H1" workbookViewId="0">
      <selection activeCell="AE24" sqref="AE24"/>
    </sheetView>
  </sheetViews>
  <sheetFormatPr baseColWidth="10" defaultRowHeight="15" x14ac:dyDescent="0"/>
  <sheetData>
    <row r="2" spans="1:7">
      <c r="C2" t="s">
        <v>0</v>
      </c>
      <c r="D2" t="s">
        <v>14</v>
      </c>
      <c r="E2" t="s">
        <v>1</v>
      </c>
      <c r="F2" t="s">
        <v>17</v>
      </c>
    </row>
    <row r="3" spans="1:7">
      <c r="C3">
        <f>SUM(C4:C9)</f>
        <v>180</v>
      </c>
      <c r="D3">
        <f t="shared" ref="D3:F3" si="0">SUM(D4:D9)</f>
        <v>175</v>
      </c>
      <c r="E3">
        <f t="shared" si="0"/>
        <v>8</v>
      </c>
      <c r="F3">
        <f t="shared" si="0"/>
        <v>2</v>
      </c>
      <c r="G3">
        <f>SUM(C3:F3)</f>
        <v>365</v>
      </c>
    </row>
    <row r="4" spans="1:7">
      <c r="A4" t="s">
        <v>18</v>
      </c>
      <c r="B4">
        <f>SUM(C4:F4)</f>
        <v>102</v>
      </c>
      <c r="C4">
        <f>24+2+6+68+2</f>
        <v>102</v>
      </c>
    </row>
    <row r="5" spans="1:7">
      <c r="A5" t="s">
        <v>19</v>
      </c>
      <c r="B5">
        <f t="shared" ref="B5:B9" si="1">SUM(C5:F5)</f>
        <v>33</v>
      </c>
      <c r="C5">
        <f>11+10+7+5</f>
        <v>33</v>
      </c>
    </row>
    <row r="6" spans="1:7">
      <c r="A6" t="s">
        <v>20</v>
      </c>
      <c r="B6">
        <f t="shared" si="1"/>
        <v>45</v>
      </c>
      <c r="C6">
        <f>4+1+1+1+1+3+4+9+11+10</f>
        <v>45</v>
      </c>
    </row>
    <row r="7" spans="1:7">
      <c r="A7" t="s">
        <v>21</v>
      </c>
      <c r="B7">
        <f t="shared" si="1"/>
        <v>175</v>
      </c>
      <c r="D7">
        <f>138+1+1+11+1+1+1+1+2+1+1+1+5+1+7+2</f>
        <v>175</v>
      </c>
    </row>
    <row r="8" spans="1:7">
      <c r="A8" t="s">
        <v>22</v>
      </c>
      <c r="B8">
        <f t="shared" si="1"/>
        <v>8</v>
      </c>
      <c r="E8">
        <v>8</v>
      </c>
    </row>
    <row r="9" spans="1:7">
      <c r="A9" t="s">
        <v>7</v>
      </c>
      <c r="B9">
        <f t="shared" si="1"/>
        <v>2</v>
      </c>
      <c r="F9">
        <v>2</v>
      </c>
    </row>
    <row r="10" spans="1:7"/>
    <row r="11" spans="1:7">
      <c r="A11" t="s">
        <v>19</v>
      </c>
      <c r="B11">
        <v>33</v>
      </c>
    </row>
    <row r="12" spans="1:7">
      <c r="A12" t="s">
        <v>20</v>
      </c>
      <c r="B12">
        <v>45</v>
      </c>
    </row>
    <row r="13" spans="1:7">
      <c r="A13" t="s">
        <v>18</v>
      </c>
      <c r="B13">
        <v>102</v>
      </c>
    </row>
    <row r="14" spans="1:7">
      <c r="A14" t="s">
        <v>21</v>
      </c>
      <c r="B14">
        <v>175</v>
      </c>
    </row>
    <row r="15" spans="1:7">
      <c r="A15" t="s">
        <v>22</v>
      </c>
      <c r="B15">
        <v>8</v>
      </c>
    </row>
    <row r="16" spans="1:7">
      <c r="A16" t="s">
        <v>7</v>
      </c>
      <c r="B16">
        <v>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BOEUF</dc:creator>
  <cp:lastModifiedBy>Dominique BOEUF</cp:lastModifiedBy>
  <dcterms:created xsi:type="dcterms:W3CDTF">2013-04-25T07:31:35Z</dcterms:created>
  <dcterms:modified xsi:type="dcterms:W3CDTF">2013-04-25T09:37:51Z</dcterms:modified>
</cp:coreProperties>
</file>